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gai.tomoko\Downloads\"/>
    </mc:Choice>
  </mc:AlternateContent>
  <bookViews>
    <workbookView xWindow="-108" yWindow="-108" windowWidth="23256" windowHeight="12576"/>
  </bookViews>
  <sheets>
    <sheet name="20230207" sheetId="1" r:id="rId1"/>
    <sheet name="製品種別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A21" i="1"/>
  <c r="A15" i="1"/>
  <c r="A7" i="1"/>
  <c r="K7" i="1"/>
  <c r="A8" i="1"/>
  <c r="A14" i="1" l="1"/>
  <c r="K14" i="1"/>
  <c r="K15" i="1"/>
  <c r="K8" i="1"/>
  <c r="K3" i="1"/>
  <c r="K13" i="1"/>
</calcChain>
</file>

<file path=xl/sharedStrings.xml><?xml version="1.0" encoding="utf-8"?>
<sst xmlns="http://schemas.openxmlformats.org/spreadsheetml/2006/main" count="30" uniqueCount="30">
  <si>
    <t>タフブック管理番号</t>
    <rPh sb="5" eb="7">
      <t>カンリ</t>
    </rPh>
    <rPh sb="7" eb="9">
      <t>バンゴウ</t>
    </rPh>
    <phoneticPr fontId="1"/>
  </si>
  <si>
    <t>依頼日</t>
    <rPh sb="0" eb="2">
      <t>イライ</t>
    </rPh>
    <rPh sb="2" eb="3">
      <t>ビ</t>
    </rPh>
    <phoneticPr fontId="1"/>
  </si>
  <si>
    <t>認証コード</t>
    <rPh sb="0" eb="2">
      <t>ニンショウ</t>
    </rPh>
    <phoneticPr fontId="1"/>
  </si>
  <si>
    <t>以下項目はSITECH JAPAN記入</t>
    <rPh sb="0" eb="2">
      <t>イカ</t>
    </rPh>
    <rPh sb="2" eb="4">
      <t>コウモク</t>
    </rPh>
    <rPh sb="17" eb="19">
      <t>キニュウ</t>
    </rPh>
    <phoneticPr fontId="1"/>
  </si>
  <si>
    <t>バージョン</t>
    <phoneticPr fontId="1"/>
  </si>
  <si>
    <t>サポート用の認証コード発行の際はこの用紙を使用せず、メールにてサポートセンターへご依頼ください。</t>
    <rPh sb="4" eb="5">
      <t>ヨウ</t>
    </rPh>
    <rPh sb="6" eb="8">
      <t>ニンショウ</t>
    </rPh>
    <rPh sb="11" eb="13">
      <t>ハッコウ</t>
    </rPh>
    <rPh sb="14" eb="15">
      <t>サイ</t>
    </rPh>
    <rPh sb="18" eb="20">
      <t>ヨウシ</t>
    </rPh>
    <rPh sb="21" eb="23">
      <t>シヨウ</t>
    </rPh>
    <rPh sb="41" eb="43">
      <t>イライ</t>
    </rPh>
    <phoneticPr fontId="1"/>
  </si>
  <si>
    <t>その際、所属会社、氏名、サポートエンジニア又はテクニカルサポーターの認証番号を必ず明記の上、ご依頼ください。</t>
    <rPh sb="2" eb="3">
      <t>サイ</t>
    </rPh>
    <rPh sb="4" eb="8">
      <t>ショゾクガイシャ</t>
    </rPh>
    <rPh sb="9" eb="11">
      <t>シメイ</t>
    </rPh>
    <rPh sb="21" eb="22">
      <t>マタ</t>
    </rPh>
    <rPh sb="34" eb="38">
      <t>ニンショウバンゴウ</t>
    </rPh>
    <rPh sb="39" eb="40">
      <t>カナラ</t>
    </rPh>
    <rPh sb="41" eb="43">
      <t>メイキ</t>
    </rPh>
    <rPh sb="44" eb="45">
      <t>ウエ</t>
    </rPh>
    <rPh sb="47" eb="49">
      <t>イライ</t>
    </rPh>
    <phoneticPr fontId="1"/>
  </si>
  <si>
    <t>【注意】</t>
    <rPh sb="1" eb="3">
      <t>チュウイ</t>
    </rPh>
    <phoneticPr fontId="1"/>
  </si>
  <si>
    <t>担当者</t>
    <rPh sb="0" eb="3">
      <t>タントウシャ</t>
    </rPh>
    <phoneticPr fontId="1"/>
  </si>
  <si>
    <t>シリアルNo</t>
    <phoneticPr fontId="1"/>
  </si>
  <si>
    <t>区分</t>
    <rPh sb="0" eb="2">
      <t>クブン</t>
    </rPh>
    <phoneticPr fontId="1"/>
  </si>
  <si>
    <t>ソフト種類</t>
    <rPh sb="3" eb="5">
      <t>シュルイ</t>
    </rPh>
    <phoneticPr fontId="1"/>
  </si>
  <si>
    <t>販売先　担当者</t>
    <rPh sb="0" eb="3">
      <t>ハンバイサキ</t>
    </rPh>
    <rPh sb="4" eb="7">
      <t>タントウシャ</t>
    </rPh>
    <phoneticPr fontId="1"/>
  </si>
  <si>
    <t>販売先　会社名</t>
    <rPh sb="0" eb="3">
      <t>ハンバイサキ</t>
    </rPh>
    <rPh sb="4" eb="7">
      <t>カイシャメイ</t>
    </rPh>
    <phoneticPr fontId="1"/>
  </si>
  <si>
    <t>販売先　住　所</t>
    <rPh sb="0" eb="3">
      <t>ハンバイサキ</t>
    </rPh>
    <rPh sb="4" eb="5">
      <t>ジュウ</t>
    </rPh>
    <rPh sb="6" eb="7">
      <t>ショ</t>
    </rPh>
    <phoneticPr fontId="1"/>
  </si>
  <si>
    <t>依頼元　会社名</t>
    <rPh sb="0" eb="2">
      <t>イライ</t>
    </rPh>
    <rPh sb="2" eb="3">
      <t>モト</t>
    </rPh>
    <rPh sb="4" eb="6">
      <t>ガイシャ</t>
    </rPh>
    <rPh sb="6" eb="7">
      <t>メイ</t>
    </rPh>
    <phoneticPr fontId="1"/>
  </si>
  <si>
    <t>SiteConpactor 認証コード発行依頼書</t>
    <rPh sb="14" eb="16">
      <t>ニンショウ</t>
    </rPh>
    <rPh sb="19" eb="21">
      <t>ハッコウ</t>
    </rPh>
    <rPh sb="21" eb="24">
      <t>イライショ</t>
    </rPh>
    <phoneticPr fontId="1"/>
  </si>
  <si>
    <t>Version</t>
    <phoneticPr fontId="1"/>
  </si>
  <si>
    <t>Ver.2.0x</t>
    <phoneticPr fontId="1"/>
  </si>
  <si>
    <t>Ver.2.1x</t>
    <phoneticPr fontId="1"/>
  </si>
  <si>
    <t>Ver.3.0x</t>
    <phoneticPr fontId="1"/>
  </si>
  <si>
    <t>① 9IKE0021:SiteCompactor システム（販売）</t>
    <phoneticPr fontId="1"/>
  </si>
  <si>
    <t>④ 9IKE0035:SiteCompactor ﾃﾞｰﾀ共有ｻﾌﾞｽｸﾘﾌﾟｼｮﾝ(車載)</t>
    <phoneticPr fontId="1"/>
  </si>
  <si>
    <t>⑤ 9IKE0034:SiteCompactor ﾃﾞｰﾀ共有ｻﾌﾞｽｸﾘﾌﾟｼｮﾝ(Office)</t>
    <phoneticPr fontId="1"/>
  </si>
  <si>
    <t>⑥ ②＋③ SiteCompactor 車載＋オフィス（サブスク）</t>
    <phoneticPr fontId="1"/>
  </si>
  <si>
    <t>⑦ ②＋④ SiteCompactor 車載（サブスク）＋データ共有</t>
    <rPh sb="20" eb="22">
      <t>シャサイ</t>
    </rPh>
    <rPh sb="32" eb="34">
      <t>キョウユウ</t>
    </rPh>
    <phoneticPr fontId="1"/>
  </si>
  <si>
    <t>⑧ ③＋⑤ SiteCompactor オフィス（サブスク）＋データ共有</t>
    <phoneticPr fontId="1"/>
  </si>
  <si>
    <t>⑨ ②～⑤ SiteCompactor 車載＋オフィス（サブスク）＋データ共有</t>
    <phoneticPr fontId="1"/>
  </si>
  <si>
    <t>② 9IKE0031:SiteCompacotr 車載（サブスク）</t>
    <phoneticPr fontId="1"/>
  </si>
  <si>
    <t>③ 9IKE0032:SiteCompacotr オフィス（サブスク）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</si>
</sst>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4" fontId="5" fillId="0" borderId="20" xfId="0" applyNumberFormat="1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14" fontId="5" fillId="0" borderId="22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14" fontId="5" fillId="0" borderId="23" xfId="0" applyNumberFormat="1" applyFont="1" applyFill="1" applyBorder="1" applyAlignment="1">
      <alignment horizontal="center" vertical="center"/>
    </xf>
    <xf numFmtId="14" fontId="5" fillId="0" borderId="24" xfId="0" applyNumberFormat="1" applyFont="1" applyFill="1" applyBorder="1" applyAlignment="1">
      <alignment horizontal="center" vertical="center"/>
    </xf>
    <xf numFmtId="14" fontId="5" fillId="0" borderId="2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I$6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Lines="10" dropStyle="combo" dx="20" fmlaLink="$I$7" fmlaRange="製品種別!$B$2:$B$11" noThreeD="1" sel="1" val="0"/>
</file>

<file path=xl/ctrlProps/ctrlProp5.xml><?xml version="1.0" encoding="utf-8"?>
<formControlPr xmlns="http://schemas.microsoft.com/office/spreadsheetml/2009/9/main" objectType="Drop" dropLines="3" dropStyle="combo" dx="20" fmlaLink="$I$12" fmlaRange="製品種別!$H$2:$H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</xdr:row>
          <xdr:rowOff>30480</xdr:rowOff>
        </xdr:from>
        <xdr:to>
          <xdr:col>1</xdr:col>
          <xdr:colOff>502920</xdr:colOff>
          <xdr:row>6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販売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38100</xdr:rowOff>
        </xdr:from>
        <xdr:to>
          <xdr:col>3</xdr:col>
          <xdr:colOff>495300</xdr:colOff>
          <xdr:row>5</xdr:row>
          <xdr:rowOff>274320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サブスク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45720</xdr:rowOff>
        </xdr:from>
        <xdr:to>
          <xdr:col>4</xdr:col>
          <xdr:colOff>563880</xdr:colOff>
          <xdr:row>5</xdr:row>
          <xdr:rowOff>266700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特典（+Office)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45720</xdr:rowOff>
        </xdr:from>
        <xdr:to>
          <xdr:col>7</xdr:col>
          <xdr:colOff>510540</xdr:colOff>
          <xdr:row>6</xdr:row>
          <xdr:rowOff>274320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38100</xdr:rowOff>
        </xdr:from>
        <xdr:to>
          <xdr:col>7</xdr:col>
          <xdr:colOff>510540</xdr:colOff>
          <xdr:row>11</xdr:row>
          <xdr:rowOff>266700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26"/>
  <sheetViews>
    <sheetView tabSelected="1" zoomScaleNormal="100" workbookViewId="0">
      <selection activeCell="L6" sqref="L6"/>
    </sheetView>
  </sheetViews>
  <sheetFormatPr defaultColWidth="9" defaultRowHeight="16.2" x14ac:dyDescent="0.2"/>
  <cols>
    <col min="1" max="1" width="32.77734375" style="1" customWidth="1"/>
    <col min="2" max="8" width="9" style="1"/>
    <col min="9" max="9" width="0.5546875" style="21" hidden="1" customWidth="1"/>
    <col min="10" max="10" width="2.88671875" style="1" bestFit="1" customWidth="1"/>
    <col min="11" max="11" width="6.5546875" style="3" customWidth="1"/>
    <col min="12" max="16384" width="9" style="1"/>
  </cols>
  <sheetData>
    <row r="1" spans="1:11" ht="35.4" x14ac:dyDescent="0.2">
      <c r="A1" s="26" t="s">
        <v>16</v>
      </c>
      <c r="B1" s="26"/>
      <c r="C1" s="26"/>
      <c r="D1" s="26"/>
      <c r="E1" s="26"/>
      <c r="F1" s="26"/>
      <c r="G1" s="26"/>
      <c r="H1" s="26"/>
      <c r="I1" s="19"/>
      <c r="J1" s="4"/>
    </row>
    <row r="2" spans="1:11" ht="18" customHeight="1" thickBot="1" x14ac:dyDescent="0.25">
      <c r="A2" s="2"/>
      <c r="B2" s="2"/>
      <c r="C2" s="2"/>
      <c r="D2" s="2"/>
      <c r="E2" s="2"/>
      <c r="F2" s="2"/>
      <c r="G2" s="2"/>
      <c r="H2" s="2"/>
      <c r="I2" s="19"/>
      <c r="J2" s="4"/>
    </row>
    <row r="3" spans="1:11" ht="19.2" thickBot="1" x14ac:dyDescent="0.25">
      <c r="A3" s="12" t="s">
        <v>15</v>
      </c>
      <c r="B3" s="34"/>
      <c r="C3" s="34"/>
      <c r="D3" s="34"/>
      <c r="E3" s="34"/>
      <c r="F3" s="13" t="s">
        <v>8</v>
      </c>
      <c r="G3" s="29"/>
      <c r="H3" s="30"/>
      <c r="I3" s="20"/>
      <c r="J3" s="5"/>
      <c r="K3" s="3" t="str">
        <f>IF(OR(B3="",G3=""),"※必ず、入力してください。","")</f>
        <v>※必ず、入力してください。</v>
      </c>
    </row>
    <row r="4" spans="1:11" ht="18" customHeight="1" thickBot="1" x14ac:dyDescent="0.25"/>
    <row r="5" spans="1:11" ht="23.4" customHeight="1" x14ac:dyDescent="0.2">
      <c r="A5" s="14" t="s">
        <v>1</v>
      </c>
      <c r="B5" s="31"/>
      <c r="C5" s="32"/>
      <c r="D5" s="32"/>
      <c r="E5" s="32"/>
      <c r="F5" s="32"/>
      <c r="G5" s="32"/>
      <c r="H5" s="33"/>
      <c r="I5" s="22"/>
      <c r="J5" s="6"/>
    </row>
    <row r="6" spans="1:11" ht="23.4" customHeight="1" x14ac:dyDescent="0.2">
      <c r="A6" s="15" t="s">
        <v>10</v>
      </c>
      <c r="B6" s="42"/>
      <c r="C6" s="43"/>
      <c r="D6" s="43"/>
      <c r="E6" s="43"/>
      <c r="F6" s="43"/>
      <c r="G6" s="43"/>
      <c r="H6" s="44"/>
      <c r="I6" s="22">
        <v>2</v>
      </c>
      <c r="J6" s="7"/>
    </row>
    <row r="7" spans="1:11" ht="23.4" customHeight="1" x14ac:dyDescent="0.2">
      <c r="A7" s="16" t="str">
        <f>IF(I6&lt;&gt;3,"ソフトウェア種別","--")</f>
        <v>ソフトウェア種別</v>
      </c>
      <c r="B7" s="35"/>
      <c r="C7" s="36"/>
      <c r="D7" s="36"/>
      <c r="E7" s="36"/>
      <c r="F7" s="36"/>
      <c r="G7" s="36"/>
      <c r="H7" s="37"/>
      <c r="I7" s="22">
        <v>1</v>
      </c>
      <c r="J7" s="6"/>
      <c r="K7" s="3" t="str">
        <f>IF(I6=1,IF(I7&lt;&gt;1,"※区分＝販売の場合サブスク製品は選択できません",""),IF(I6=2,IF(I7=1,"※区分＝サブスクの場合サブスク製品を選択してください",""),""))</f>
        <v>※区分＝サブスクの場合サブスク製品を選択してください</v>
      </c>
    </row>
    <row r="8" spans="1:11" ht="23.4" customHeight="1" x14ac:dyDescent="0.2">
      <c r="A8" s="17" t="str">
        <f>IF(I6=1,"NIZI 受付番号 or 注文書番号",IF(I6=2,"KUMO 注文番号","--"))</f>
        <v>KUMO 注文番号</v>
      </c>
      <c r="B8" s="38"/>
      <c r="C8" s="38"/>
      <c r="D8" s="38"/>
      <c r="E8" s="38"/>
      <c r="F8" s="38"/>
      <c r="G8" s="38"/>
      <c r="H8" s="39"/>
      <c r="I8" s="23"/>
      <c r="J8" s="8"/>
      <c r="K8" s="3" t="str">
        <f>IF(AND(I6=1,B8=""),"※必ず、入力してください。","")</f>
        <v/>
      </c>
    </row>
    <row r="9" spans="1:11" ht="23.4" customHeight="1" x14ac:dyDescent="0.2">
      <c r="A9" s="15" t="s">
        <v>13</v>
      </c>
      <c r="B9" s="27"/>
      <c r="C9" s="27"/>
      <c r="D9" s="27"/>
      <c r="E9" s="27"/>
      <c r="F9" s="27"/>
      <c r="G9" s="27"/>
      <c r="H9" s="28"/>
      <c r="I9" s="23"/>
      <c r="J9" s="9"/>
    </row>
    <row r="10" spans="1:11" ht="23.4" customHeight="1" x14ac:dyDescent="0.2">
      <c r="A10" s="15" t="s">
        <v>14</v>
      </c>
      <c r="B10" s="27"/>
      <c r="C10" s="27"/>
      <c r="D10" s="27"/>
      <c r="E10" s="27"/>
      <c r="F10" s="27"/>
      <c r="G10" s="27"/>
      <c r="H10" s="28"/>
      <c r="I10" s="23"/>
      <c r="J10" s="9"/>
    </row>
    <row r="11" spans="1:11" ht="23.4" customHeight="1" x14ac:dyDescent="0.2">
      <c r="A11" s="15" t="s">
        <v>12</v>
      </c>
      <c r="B11" s="27"/>
      <c r="C11" s="27"/>
      <c r="D11" s="27"/>
      <c r="E11" s="27"/>
      <c r="F11" s="27"/>
      <c r="G11" s="27"/>
      <c r="H11" s="28"/>
      <c r="I11" s="23"/>
      <c r="J11" s="9"/>
    </row>
    <row r="12" spans="1:11" ht="23.4" customHeight="1" x14ac:dyDescent="0.2">
      <c r="A12" s="17" t="s">
        <v>4</v>
      </c>
      <c r="B12" s="40"/>
      <c r="C12" s="40"/>
      <c r="D12" s="40"/>
      <c r="E12" s="40"/>
      <c r="F12" s="40"/>
      <c r="G12" s="40"/>
      <c r="H12" s="41"/>
      <c r="I12" s="10">
        <v>2</v>
      </c>
      <c r="K12" s="3" t="str">
        <f>IF(I12="","※必ず、入力してください。","")</f>
        <v/>
      </c>
    </row>
    <row r="13" spans="1:11" ht="23.4" customHeight="1" x14ac:dyDescent="0.2">
      <c r="A13" s="17" t="s">
        <v>9</v>
      </c>
      <c r="B13" s="40"/>
      <c r="C13" s="40"/>
      <c r="D13" s="40"/>
      <c r="E13" s="40"/>
      <c r="F13" s="40"/>
      <c r="G13" s="40"/>
      <c r="H13" s="41"/>
      <c r="I13" s="24"/>
      <c r="J13" s="10"/>
      <c r="K13" s="3" t="str">
        <f>IF(B13="","※必ず、入力してください。","")</f>
        <v>※必ず、入力してください。</v>
      </c>
    </row>
    <row r="14" spans="1:11" ht="23.4" customHeight="1" x14ac:dyDescent="0.2">
      <c r="A14" s="17" t="str">
        <f>IF(I6=3,"親のシリアルNo","--")</f>
        <v>--</v>
      </c>
      <c r="B14" s="40"/>
      <c r="C14" s="40"/>
      <c r="D14" s="40"/>
      <c r="E14" s="40"/>
      <c r="F14" s="40"/>
      <c r="G14" s="40"/>
      <c r="H14" s="41"/>
      <c r="I14" s="24"/>
      <c r="J14" s="10"/>
      <c r="K14" s="3" t="str">
        <f>IF(AND(I6=3,B14=""),"※特典対処となる親のをシリアルNoを入力してください。","")</f>
        <v/>
      </c>
    </row>
    <row r="15" spans="1:11" ht="23.4" customHeight="1" x14ac:dyDescent="0.2">
      <c r="A15" s="15" t="str">
        <f>IF(I6=1,"--",IF(I6=2,"サブスク終了日","レンタル終了日"))</f>
        <v>サブスク終了日</v>
      </c>
      <c r="B15" s="62"/>
      <c r="C15" s="63"/>
      <c r="D15" s="63"/>
      <c r="E15" s="63"/>
      <c r="F15" s="63"/>
      <c r="G15" s="63"/>
      <c r="H15" s="64"/>
      <c r="I15" s="22"/>
      <c r="J15" s="7"/>
      <c r="K15" s="3" t="str">
        <f>IF(AND(OR(I6=2,I6=3),B15=""),"※終了日を入力してください。","")</f>
        <v>※終了日を入力してください。</v>
      </c>
    </row>
    <row r="16" spans="1:11" ht="23.4" customHeight="1" thickBot="1" x14ac:dyDescent="0.25">
      <c r="A16" s="18" t="s">
        <v>0</v>
      </c>
      <c r="B16" s="60"/>
      <c r="C16" s="60"/>
      <c r="D16" s="60"/>
      <c r="E16" s="60"/>
      <c r="F16" s="60"/>
      <c r="G16" s="60"/>
      <c r="H16" s="61"/>
      <c r="I16" s="24"/>
      <c r="J16" s="10"/>
    </row>
    <row r="18" spans="1:10" ht="16.8" thickBot="1" x14ac:dyDescent="0.25">
      <c r="A18" s="1" t="s">
        <v>3</v>
      </c>
    </row>
    <row r="19" spans="1:10" x14ac:dyDescent="0.2">
      <c r="A19" s="45" t="s">
        <v>2</v>
      </c>
      <c r="B19" s="48"/>
      <c r="C19" s="49"/>
      <c r="D19" s="49"/>
      <c r="E19" s="49"/>
      <c r="F19" s="49"/>
      <c r="G19" s="49"/>
      <c r="H19" s="50"/>
      <c r="I19" s="25"/>
      <c r="J19" s="11"/>
    </row>
    <row r="20" spans="1:10" x14ac:dyDescent="0.2">
      <c r="A20" s="46"/>
      <c r="B20" s="51"/>
      <c r="C20" s="52"/>
      <c r="D20" s="52"/>
      <c r="E20" s="52"/>
      <c r="F20" s="52"/>
      <c r="G20" s="52"/>
      <c r="H20" s="53"/>
      <c r="I20" s="25"/>
      <c r="J20" s="11"/>
    </row>
    <row r="21" spans="1:10" x14ac:dyDescent="0.2">
      <c r="A21" s="46" t="str">
        <f>IF(I6=1,"--",IF(I6=2,"サブスクコード","レンタルコード"))</f>
        <v>サブスクコード</v>
      </c>
      <c r="B21" s="54"/>
      <c r="C21" s="55"/>
      <c r="D21" s="55"/>
      <c r="E21" s="55"/>
      <c r="F21" s="55"/>
      <c r="G21" s="55"/>
      <c r="H21" s="56"/>
      <c r="I21" s="25"/>
      <c r="J21" s="11"/>
    </row>
    <row r="22" spans="1:10" ht="16.8" thickBot="1" x14ac:dyDescent="0.25">
      <c r="A22" s="47"/>
      <c r="B22" s="57"/>
      <c r="C22" s="58"/>
      <c r="D22" s="58"/>
      <c r="E22" s="58"/>
      <c r="F22" s="58"/>
      <c r="G22" s="58"/>
      <c r="H22" s="59"/>
      <c r="I22" s="25"/>
      <c r="J22" s="11"/>
    </row>
    <row r="24" spans="1:10" x14ac:dyDescent="0.2">
      <c r="A24" s="3" t="s">
        <v>7</v>
      </c>
    </row>
    <row r="25" spans="1:10" x14ac:dyDescent="0.2">
      <c r="A25" s="3" t="s">
        <v>5</v>
      </c>
    </row>
    <row r="26" spans="1:10" x14ac:dyDescent="0.2">
      <c r="A26" s="3" t="s">
        <v>6</v>
      </c>
    </row>
  </sheetData>
  <mergeCells count="19">
    <mergeCell ref="B13:H13"/>
    <mergeCell ref="B6:H6"/>
    <mergeCell ref="A19:A20"/>
    <mergeCell ref="A21:A22"/>
    <mergeCell ref="B19:H20"/>
    <mergeCell ref="B21:H22"/>
    <mergeCell ref="B11:H11"/>
    <mergeCell ref="B12:H12"/>
    <mergeCell ref="B16:H16"/>
    <mergeCell ref="B15:H15"/>
    <mergeCell ref="B14:H14"/>
    <mergeCell ref="A1:H1"/>
    <mergeCell ref="B9:H9"/>
    <mergeCell ref="B10:H10"/>
    <mergeCell ref="G3:H3"/>
    <mergeCell ref="B5:H5"/>
    <mergeCell ref="B3:E3"/>
    <mergeCell ref="B7:H7"/>
    <mergeCell ref="B8:H8"/>
  </mergeCells>
  <phoneticPr fontId="1"/>
  <dataValidations disablePrompts="1" count="1">
    <dataValidation type="custom" showInputMessage="1" showErrorMessage="1" sqref="B3:E3">
      <formula1>B3&lt;&gt;""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1</xdr:col>
                    <xdr:colOff>68580</xdr:colOff>
                    <xdr:row>5</xdr:row>
                    <xdr:rowOff>30480</xdr:rowOff>
                  </from>
                  <to>
                    <xdr:col>1</xdr:col>
                    <xdr:colOff>502920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38100</xdr:rowOff>
                  </from>
                  <to>
                    <xdr:col>3</xdr:col>
                    <xdr:colOff>495300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45720</xdr:rowOff>
                  </from>
                  <to>
                    <xdr:col>4</xdr:col>
                    <xdr:colOff>563880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Drop Down 19">
              <controlPr defaultSize="0" autoLine="0" autoPict="0">
                <anchor moveWithCells="1">
                  <from>
                    <xdr:col>1</xdr:col>
                    <xdr:colOff>60960</xdr:colOff>
                    <xdr:row>6</xdr:row>
                    <xdr:rowOff>45720</xdr:rowOff>
                  </from>
                  <to>
                    <xdr:col>7</xdr:col>
                    <xdr:colOff>510540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Drop Down 20">
              <controlPr defaultSize="0" autoLine="0" autoPict="0">
                <anchor moveWithCells="1">
                  <from>
                    <xdr:col>1</xdr:col>
                    <xdr:colOff>60960</xdr:colOff>
                    <xdr:row>11</xdr:row>
                    <xdr:rowOff>38100</xdr:rowOff>
                  </from>
                  <to>
                    <xdr:col>7</xdr:col>
                    <xdr:colOff>510540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B6" sqref="B6"/>
    </sheetView>
  </sheetViews>
  <sheetFormatPr defaultRowHeight="13.2" x14ac:dyDescent="0.2"/>
  <sheetData>
    <row r="1" spans="2:8" x14ac:dyDescent="0.2">
      <c r="B1" t="s">
        <v>11</v>
      </c>
      <c r="H1" t="s">
        <v>17</v>
      </c>
    </row>
    <row r="2" spans="2:8" x14ac:dyDescent="0.2">
      <c r="H2" t="s">
        <v>18</v>
      </c>
    </row>
    <row r="3" spans="2:8" x14ac:dyDescent="0.2">
      <c r="B3" t="s">
        <v>21</v>
      </c>
      <c r="H3" t="s">
        <v>19</v>
      </c>
    </row>
    <row r="4" spans="2:8" x14ac:dyDescent="0.2">
      <c r="B4" t="s">
        <v>28</v>
      </c>
      <c r="H4" t="s">
        <v>20</v>
      </c>
    </row>
    <row r="5" spans="2:8" x14ac:dyDescent="0.2">
      <c r="B5" t="s">
        <v>29</v>
      </c>
    </row>
    <row r="6" spans="2:8" x14ac:dyDescent="0.2">
      <c r="B6" t="s">
        <v>22</v>
      </c>
    </row>
    <row r="7" spans="2:8" x14ac:dyDescent="0.2">
      <c r="B7" t="s">
        <v>23</v>
      </c>
    </row>
    <row r="8" spans="2:8" x14ac:dyDescent="0.2">
      <c r="B8" t="s">
        <v>24</v>
      </c>
    </row>
    <row r="9" spans="2:8" x14ac:dyDescent="0.2">
      <c r="B9" t="s">
        <v>25</v>
      </c>
    </row>
    <row r="10" spans="2:8" x14ac:dyDescent="0.2">
      <c r="B10" t="s">
        <v>26</v>
      </c>
    </row>
    <row r="11" spans="2:8" x14ac:dyDescent="0.2">
      <c r="B11" t="s">
        <v>27</v>
      </c>
    </row>
  </sheetData>
  <dataConsolidate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20230207</vt:lpstr>
      <vt:lpstr>製品種別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yonemasu tsukasa</dc:creator>
  <cp:lastModifiedBy>nagai tomoko</cp:lastModifiedBy>
  <cp:lastPrinted>2021-07-09T02:07:46Z</cp:lastPrinted>
  <dcterms:created xsi:type="dcterms:W3CDTF">2012-05-17T04:44:32Z</dcterms:created>
  <dcterms:modified xsi:type="dcterms:W3CDTF">2024-07-08T02:29:11Z</dcterms:modified>
</cp:coreProperties>
</file>